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факт" sheetId="2" r:id="rId1"/>
  </sheets>
  <calcPr calcId="125725" calcOnSave="0"/>
</workbook>
</file>

<file path=xl/calcChain.xml><?xml version="1.0" encoding="utf-8"?>
<calcChain xmlns="http://schemas.openxmlformats.org/spreadsheetml/2006/main">
  <c r="B223" i="2"/>
  <c r="B204"/>
  <c r="F23"/>
  <c r="B214" l="1"/>
  <c r="A214"/>
  <c r="L213"/>
  <c r="J213"/>
  <c r="I213"/>
  <c r="H213"/>
  <c r="G213"/>
  <c r="F213"/>
  <c r="A204"/>
  <c r="L203"/>
  <c r="J203"/>
  <c r="I203"/>
  <c r="H203"/>
  <c r="G203"/>
  <c r="F203"/>
  <c r="B119"/>
  <c r="A119"/>
  <c r="L118"/>
  <c r="J118"/>
  <c r="I118"/>
  <c r="H118"/>
  <c r="G118"/>
  <c r="F118"/>
  <c r="A109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H138" s="1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F157" s="1"/>
  <c r="G156"/>
  <c r="G157" s="1"/>
  <c r="H156"/>
  <c r="I156"/>
  <c r="J156"/>
  <c r="J157" s="1"/>
  <c r="L156"/>
  <c r="L157" s="1"/>
  <c r="A157"/>
  <c r="B157"/>
  <c r="F165"/>
  <c r="G165"/>
  <c r="H165"/>
  <c r="I165"/>
  <c r="J165"/>
  <c r="L165"/>
  <c r="A166"/>
  <c r="B166"/>
  <c r="F175"/>
  <c r="F176" s="1"/>
  <c r="G175"/>
  <c r="G176" s="1"/>
  <c r="H175"/>
  <c r="H176" s="1"/>
  <c r="I175"/>
  <c r="I176" s="1"/>
  <c r="J175"/>
  <c r="L175"/>
  <c r="L176" s="1"/>
  <c r="A176"/>
  <c r="B176"/>
  <c r="F222"/>
  <c r="G222"/>
  <c r="H222"/>
  <c r="I222"/>
  <c r="J222"/>
  <c r="L222"/>
  <c r="A223"/>
  <c r="F232"/>
  <c r="G232"/>
  <c r="H232"/>
  <c r="I232"/>
  <c r="I233" s="1"/>
  <c r="J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J81" s="1"/>
  <c r="I70"/>
  <c r="H70"/>
  <c r="H81" s="1"/>
  <c r="G70"/>
  <c r="F70"/>
  <c r="B62"/>
  <c r="A62"/>
  <c r="J61"/>
  <c r="I61"/>
  <c r="H61"/>
  <c r="G61"/>
  <c r="F61"/>
  <c r="B52"/>
  <c r="A52"/>
  <c r="L51"/>
  <c r="J51"/>
  <c r="I51"/>
  <c r="H51"/>
  <c r="H62" s="1"/>
  <c r="G51"/>
  <c r="G62" s="1"/>
  <c r="F51"/>
  <c r="B43"/>
  <c r="A43"/>
  <c r="J42"/>
  <c r="I42"/>
  <c r="H42"/>
  <c r="G42"/>
  <c r="F42"/>
  <c r="B33"/>
  <c r="A33"/>
  <c r="L32"/>
  <c r="J32"/>
  <c r="I32"/>
  <c r="I43" s="1"/>
  <c r="H32"/>
  <c r="G32"/>
  <c r="G43" s="1"/>
  <c r="F32"/>
  <c r="B24"/>
  <c r="A24"/>
  <c r="J23"/>
  <c r="I23"/>
  <c r="H23"/>
  <c r="G23"/>
  <c r="B14"/>
  <c r="A14"/>
  <c r="L13"/>
  <c r="J13"/>
  <c r="I13"/>
  <c r="H13"/>
  <c r="G13"/>
  <c r="F13"/>
  <c r="F24" s="1"/>
  <c r="J100" l="1"/>
  <c r="F81"/>
  <c r="J62"/>
  <c r="J43"/>
  <c r="F43"/>
  <c r="J233"/>
  <c r="H233"/>
  <c r="H43"/>
  <c r="F233"/>
  <c r="L195"/>
  <c r="J176"/>
  <c r="I81"/>
  <c r="I62"/>
  <c r="H24"/>
  <c r="I24"/>
  <c r="J24"/>
  <c r="H21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F62"/>
  <c r="F234" l="1"/>
  <c r="G234"/>
  <c r="J234"/>
  <c r="I234"/>
  <c r="H234"/>
  <c r="L234"/>
</calcChain>
</file>

<file path=xl/sharedStrings.xml><?xml version="1.0" encoding="utf-8"?>
<sst xmlns="http://schemas.openxmlformats.org/spreadsheetml/2006/main" count="342" uniqueCount="118">
  <si>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</si>
  <si>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</si>
  <si>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</si>
  <si>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</si>
  <si>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</si>
  <si>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</si>
  <si>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</si>
  <si>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</si>
  <si>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</si>
  <si>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</si>
  <si>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</si>
  <si>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</si>
  <si>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</si>
  <si>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</si>
  <si>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</si>
  <si>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</si>
  <si>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</si>
  <si>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</si>
  <si>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</si>
  <si>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</si>
  <si>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</si>
  <si>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</si>
  <si>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</si>
  <si>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</si>
  <si>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</si>
  <si>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</si>
  <si>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</si>
  <si>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</si>
  <si>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</si>
  <si>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</si>
  <si>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</si>
  <si>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</si>
  <si>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</si>
  <si>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</si>
  <si>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</si>
  <si>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</si>
  <si>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</si>
  <si>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</si>
  <si>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</si>
  <si>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соус </t>
  </si>
  <si>
    <t>Соус</t>
  </si>
  <si>
    <t>Клецки</t>
  </si>
  <si>
    <t>сладкое</t>
  </si>
  <si>
    <t>ттк</t>
  </si>
  <si>
    <t>Картофельное пюре</t>
  </si>
  <si>
    <t>Чай с лимоном</t>
  </si>
  <si>
    <t>директор</t>
  </si>
  <si>
    <t>Суп с мясными фрикадельками</t>
  </si>
  <si>
    <t>Какао с молоком</t>
  </si>
  <si>
    <t>Щи из свежей капусты с картофелем</t>
  </si>
  <si>
    <t>Борщ с картофелем</t>
  </si>
  <si>
    <t>39/2008</t>
  </si>
  <si>
    <t>Компот из сухофруктов</t>
  </si>
  <si>
    <t>153/2008</t>
  </si>
  <si>
    <t>Пшеничный</t>
  </si>
  <si>
    <t>41/2008</t>
  </si>
  <si>
    <t>ТТК</t>
  </si>
  <si>
    <t>Макароны отварные</t>
  </si>
  <si>
    <t>97/2008</t>
  </si>
  <si>
    <t>146/2008</t>
  </si>
  <si>
    <t>Жаркое по домашнему из говядины</t>
  </si>
  <si>
    <t>259/2017</t>
  </si>
  <si>
    <t>Рассольник ленинградский с мясом и сметаной</t>
  </si>
  <si>
    <t>60/2013</t>
  </si>
  <si>
    <t>Зразы из говядины с яйцом</t>
  </si>
  <si>
    <t>73/2008</t>
  </si>
  <si>
    <t>92/2008</t>
  </si>
  <si>
    <t xml:space="preserve">Напиток из плодов шиповника </t>
  </si>
  <si>
    <t>267/2013</t>
  </si>
  <si>
    <t>104/2017</t>
  </si>
  <si>
    <t>Плов из говядины</t>
  </si>
  <si>
    <t>Шницель из говядины</t>
  </si>
  <si>
    <t>181/2013</t>
  </si>
  <si>
    <t>342/2017</t>
  </si>
  <si>
    <t>Суп картофельный с клецками</t>
  </si>
  <si>
    <t>65/2013</t>
  </si>
  <si>
    <t>Котлета, рубленая из мяса кур</t>
  </si>
  <si>
    <t>Каша пшенная вязкая с маслом</t>
  </si>
  <si>
    <t>106/2013</t>
  </si>
  <si>
    <t>149/2008</t>
  </si>
  <si>
    <t>Винегрет</t>
  </si>
  <si>
    <t>30/2008</t>
  </si>
  <si>
    <t xml:space="preserve">Рассольник ленинградский </t>
  </si>
  <si>
    <t>Макаронные изделия отварные</t>
  </si>
  <si>
    <t>Напиток из плодов шиповника</t>
  </si>
  <si>
    <t>Ватрушка с творогом</t>
  </si>
  <si>
    <t xml:space="preserve">Каша рисовая вязкая с маслом </t>
  </si>
  <si>
    <t>41/2017</t>
  </si>
  <si>
    <t>Огурец свежий порционно</t>
  </si>
  <si>
    <t>Гуляш</t>
  </si>
  <si>
    <t>Хлеб ржано-пшеничный</t>
  </si>
  <si>
    <t>54-6з-2020</t>
  </si>
  <si>
    <t>47/2008</t>
  </si>
  <si>
    <t>Салат из св капусты с помидорами иогурцами</t>
  </si>
  <si>
    <t>Суп картофельный с бобовыми</t>
  </si>
  <si>
    <t>Какао на молоке</t>
  </si>
  <si>
    <t>Рыба по польски</t>
  </si>
  <si>
    <t>Каша рисовая вязкая</t>
  </si>
  <si>
    <t>ржано-пшеничный</t>
  </si>
  <si>
    <t>141/2008</t>
  </si>
  <si>
    <t>Клецки мучные</t>
  </si>
  <si>
    <t>Соус томатный</t>
  </si>
  <si>
    <t>Компот из свежих яблок</t>
  </si>
  <si>
    <t>Борщ с капустой и картофелем со сметаной</t>
  </si>
  <si>
    <t>Каша рисовая вязкая с маслом</t>
  </si>
  <si>
    <t>64/2013</t>
  </si>
  <si>
    <t>Суп картофельный с макаронами</t>
  </si>
  <si>
    <t>Ржано-пшеничный</t>
  </si>
  <si>
    <t>Юферева Е.В</t>
  </si>
  <si>
    <t>МБОУ "Кезская СОШ № 2" - " Инженерно технологический лицей"</t>
  </si>
  <si>
    <t>39/2017</t>
  </si>
  <si>
    <t xml:space="preserve">Салат картофельный с кукурузой и морковью </t>
  </si>
  <si>
    <t>Суп "Снежок" с мясом птицы</t>
  </si>
  <si>
    <t>Гуляш из мяса кур</t>
  </si>
  <si>
    <t>Сок фруктовый</t>
  </si>
  <si>
    <t>Щи из сежей капусты с картофелем</t>
  </si>
  <si>
    <t>Жарное по домашнему</t>
  </si>
  <si>
    <t xml:space="preserve">Ржано-пшеничный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</si>
</sst>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5" fillId="4" borderId="2" xfId="0" applyNumberFormat="1" applyFont="1" applyFill="1" applyBorder="1" applyAlignment="1" applyProtection="1">
      <alignment horizontal="center" wrapText="1"/>
      <protection locked="0"/>
    </xf>
    <xf numFmtId="0" fontId="16" fillId="4" borderId="2" xfId="0" applyFont="1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wrapText="1"/>
      <protection locked="0"/>
    </xf>
    <xf numFmtId="0" fontId="17" fillId="4" borderId="2" xfId="0" applyFon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18" fillId="4" borderId="2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18" fillId="4" borderId="5" xfId="0" applyNumberFormat="1" applyFont="1" applyFill="1" applyBorder="1" applyAlignment="1" applyProtection="1">
      <alignment horizontal="center" wrapText="1"/>
      <protection locked="0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1" fontId="15" fillId="4" borderId="26" xfId="0" applyNumberFormat="1" applyFont="1" applyFill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1" fontId="14" fillId="4" borderId="2" xfId="0" applyNumberFormat="1" applyFont="1" applyFill="1" applyBorder="1" applyAlignment="1" applyProtection="1">
      <alignment horizontal="center" wrapText="1"/>
      <protection locked="0"/>
    </xf>
    <xf numFmtId="2" fontId="13" fillId="4" borderId="1" xfId="0" applyNumberFormat="1" applyFont="1" applyFill="1" applyBorder="1" applyAlignment="1" applyProtection="1">
      <alignment horizontal="center"/>
      <protection locked="0"/>
    </xf>
    <xf numFmtId="2" fontId="13" fillId="4" borderId="4" xfId="0" applyNumberFormat="1" applyFont="1" applyFill="1" applyBorder="1" applyAlignment="1" applyProtection="1">
      <alignment horizontal="center"/>
      <protection locked="0"/>
    </xf>
    <xf numFmtId="1" fontId="17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16" fillId="4" borderId="2" xfId="0" applyFont="1" applyFill="1" applyBorder="1" applyAlignment="1" applyProtection="1">
      <alignment horizontal="left" wrapText="1"/>
      <protection locked="0"/>
    </xf>
    <xf numFmtId="1" fontId="13" fillId="4" borderId="5" xfId="0" applyNumberFormat="1" applyFont="1" applyFill="1" applyBorder="1" applyAlignment="1" applyProtection="1">
      <alignment horizontal="center"/>
      <protection locked="0"/>
    </xf>
    <xf numFmtId="1" fontId="13" fillId="4" borderId="27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1" fontId="13" fillId="4" borderId="2" xfId="0" applyNumberFormat="1" applyFont="1" applyFill="1" applyBorder="1" applyAlignment="1" applyProtection="1">
      <alignment horizontal="center" wrapText="1"/>
      <protection locked="0"/>
    </xf>
    <xf numFmtId="1" fontId="16" fillId="4" borderId="2" xfId="0" applyNumberFormat="1" applyFont="1" applyFill="1" applyBorder="1" applyAlignment="1" applyProtection="1">
      <alignment horizontal="center" wrapText="1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1" fontId="18" fillId="4" borderId="2" xfId="0" applyNumberFormat="1" applyFont="1" applyFill="1" applyBorder="1" applyAlignment="1">
      <alignment horizontal="center" wrapText="1"/>
    </xf>
    <xf numFmtId="1" fontId="0" fillId="4" borderId="2" xfId="0" applyNumberForma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136" workbookViewId="0">
      <selection activeCell="L164" sqref="L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95" t="s">
        <v>109</v>
      </c>
      <c r="D1" s="96"/>
      <c r="E1" s="96"/>
      <c r="F1" s="12" t="s">
        <v>16</v>
      </c>
      <c r="G1" s="2" t="s">
        <v>17</v>
      </c>
      <c r="H1" s="97" t="s">
        <v>46</v>
      </c>
      <c r="I1" s="97"/>
      <c r="J1" s="97"/>
      <c r="K1" s="97"/>
    </row>
    <row r="2" spans="1:12" ht="18" customHeight="1">
      <c r="A2" s="34" t="s">
        <v>6</v>
      </c>
      <c r="C2" s="2"/>
      <c r="G2" s="2" t="s">
        <v>18</v>
      </c>
      <c r="H2" s="97" t="s">
        <v>108</v>
      </c>
      <c r="I2" s="97"/>
      <c r="J2" s="97"/>
      <c r="K2" s="97"/>
    </row>
    <row r="3" spans="1:12">
      <c r="A3" s="4" t="s">
        <v>8</v>
      </c>
      <c r="C3" s="2"/>
      <c r="D3" s="3"/>
      <c r="E3" s="37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0"/>
      <c r="G14" s="51"/>
      <c r="H14" s="51"/>
      <c r="I14" s="51"/>
      <c r="J14" s="51"/>
      <c r="K14" s="52"/>
      <c r="L14" s="53"/>
    </row>
    <row r="15" spans="1:12" ht="15">
      <c r="A15" s="23"/>
      <c r="B15" s="15"/>
      <c r="C15" s="11"/>
      <c r="D15" s="7" t="s">
        <v>27</v>
      </c>
      <c r="E15" s="54" t="s">
        <v>50</v>
      </c>
      <c r="F15" s="50">
        <v>200</v>
      </c>
      <c r="G15" s="51">
        <v>5.22</v>
      </c>
      <c r="H15" s="51">
        <v>8.32</v>
      </c>
      <c r="I15" s="51">
        <v>11.12</v>
      </c>
      <c r="J15" s="51">
        <v>175.1</v>
      </c>
      <c r="K15" s="50" t="s">
        <v>51</v>
      </c>
      <c r="L15" s="53"/>
    </row>
    <row r="16" spans="1:12" ht="15">
      <c r="A16" s="23"/>
      <c r="B16" s="15"/>
      <c r="C16" s="11"/>
      <c r="D16" s="7"/>
      <c r="E16" s="54" t="s">
        <v>85</v>
      </c>
      <c r="F16" s="50">
        <v>100</v>
      </c>
      <c r="G16" s="51">
        <v>6</v>
      </c>
      <c r="H16" s="51">
        <v>9</v>
      </c>
      <c r="I16" s="51">
        <v>21.3</v>
      </c>
      <c r="J16" s="51">
        <v>173.4</v>
      </c>
      <c r="K16" s="50" t="s">
        <v>56</v>
      </c>
      <c r="L16" s="53"/>
    </row>
    <row r="17" spans="1:12" ht="15">
      <c r="A17" s="23"/>
      <c r="B17" s="15"/>
      <c r="C17" s="11"/>
      <c r="D17" s="7" t="s">
        <v>29</v>
      </c>
      <c r="E17" s="54" t="s">
        <v>86</v>
      </c>
      <c r="F17" s="50">
        <v>200</v>
      </c>
      <c r="G17" s="51">
        <v>11.95</v>
      </c>
      <c r="H17" s="51">
        <v>9.6</v>
      </c>
      <c r="I17" s="51">
        <v>38.65</v>
      </c>
      <c r="J17" s="51">
        <v>275.2</v>
      </c>
      <c r="K17" s="50" t="s">
        <v>56</v>
      </c>
      <c r="L17" s="53"/>
    </row>
    <row r="18" spans="1:12" ht="15">
      <c r="A18" s="23"/>
      <c r="B18" s="15"/>
      <c r="C18" s="11"/>
      <c r="D18" s="7" t="s">
        <v>30</v>
      </c>
      <c r="E18" s="54" t="s">
        <v>52</v>
      </c>
      <c r="F18" s="50">
        <v>200</v>
      </c>
      <c r="G18" s="55">
        <v>0.6</v>
      </c>
      <c r="H18" s="55">
        <v>0.27</v>
      </c>
      <c r="I18" s="55">
        <v>31.4</v>
      </c>
      <c r="J18" s="55">
        <v>128</v>
      </c>
      <c r="K18" s="50" t="s">
        <v>53</v>
      </c>
      <c r="L18" s="53"/>
    </row>
    <row r="19" spans="1:12" ht="15">
      <c r="A19" s="23"/>
      <c r="B19" s="15"/>
      <c r="C19" s="11"/>
      <c r="D19" s="7" t="s">
        <v>31</v>
      </c>
      <c r="E19" s="54" t="s">
        <v>54</v>
      </c>
      <c r="F19" s="50">
        <v>30</v>
      </c>
      <c r="G19" s="55">
        <v>2.31</v>
      </c>
      <c r="H19" s="55">
        <v>0.24</v>
      </c>
      <c r="I19" s="55">
        <v>14.85</v>
      </c>
      <c r="J19" s="55">
        <v>708</v>
      </c>
      <c r="K19" s="43"/>
      <c r="L19" s="53"/>
    </row>
    <row r="20" spans="1:12" ht="15">
      <c r="A20" s="23"/>
      <c r="B20" s="15"/>
      <c r="C20" s="11"/>
      <c r="D20" s="7" t="s">
        <v>32</v>
      </c>
      <c r="E20" s="54"/>
      <c r="F20" s="50"/>
      <c r="G20" s="55"/>
      <c r="H20" s="55"/>
      <c r="I20" s="55"/>
      <c r="J20" s="55"/>
      <c r="K20" s="43"/>
      <c r="L20" s="53"/>
    </row>
    <row r="21" spans="1:12" ht="15">
      <c r="A21" s="23"/>
      <c r="B21" s="15"/>
      <c r="C21" s="11"/>
      <c r="D21" s="6" t="s">
        <v>39</v>
      </c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26.08</v>
      </c>
      <c r="H23" s="19">
        <f t="shared" si="2"/>
        <v>27.43</v>
      </c>
      <c r="I23" s="19">
        <f t="shared" si="2"/>
        <v>117.32</v>
      </c>
      <c r="J23" s="19">
        <f t="shared" si="2"/>
        <v>1459.7</v>
      </c>
      <c r="K23" s="25"/>
      <c r="L23" s="19"/>
    </row>
    <row r="24" spans="1:12" ht="15.75" thickBot="1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730</v>
      </c>
      <c r="G24" s="32">
        <f t="shared" ref="G24:J24" si="3">G13+G23</f>
        <v>26.08</v>
      </c>
      <c r="H24" s="32">
        <f t="shared" si="3"/>
        <v>27.43</v>
      </c>
      <c r="I24" s="32">
        <f t="shared" si="3"/>
        <v>117.32</v>
      </c>
      <c r="J24" s="32">
        <f t="shared" si="3"/>
        <v>1459.7</v>
      </c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4">SUM(G25:G31)</f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25"/>
      <c r="L32" s="19">
        <f t="shared" si="4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88</v>
      </c>
      <c r="F33" s="42">
        <v>70</v>
      </c>
      <c r="G33" s="42">
        <v>2.59</v>
      </c>
      <c r="H33" s="42">
        <v>7.0000000000000007E-2</v>
      </c>
      <c r="I33" s="42">
        <v>1.33</v>
      </c>
      <c r="J33" s="42">
        <v>16.309999999999999</v>
      </c>
      <c r="K33" s="43"/>
      <c r="L33" s="42"/>
    </row>
    <row r="34" spans="1:12" ht="15">
      <c r="A34" s="14"/>
      <c r="B34" s="15"/>
      <c r="C34" s="11"/>
      <c r="D34" s="7" t="s">
        <v>27</v>
      </c>
      <c r="E34" s="54" t="s">
        <v>49</v>
      </c>
      <c r="F34" s="50">
        <v>200</v>
      </c>
      <c r="G34" s="51">
        <v>5.72</v>
      </c>
      <c r="H34" s="51">
        <v>7.5</v>
      </c>
      <c r="I34" s="51">
        <v>10</v>
      </c>
      <c r="J34" s="51">
        <v>131.6</v>
      </c>
      <c r="K34" s="56" t="s">
        <v>55</v>
      </c>
      <c r="L34" s="53"/>
    </row>
    <row r="35" spans="1:12" ht="15">
      <c r="A35" s="14"/>
      <c r="B35" s="15"/>
      <c r="C35" s="11"/>
      <c r="D35" s="7" t="s">
        <v>28</v>
      </c>
      <c r="E35" s="54" t="s">
        <v>89</v>
      </c>
      <c r="F35" s="50">
        <v>90</v>
      </c>
      <c r="G35" s="51">
        <v>11.08</v>
      </c>
      <c r="H35" s="51">
        <v>16.34</v>
      </c>
      <c r="I35" s="51">
        <v>26.94</v>
      </c>
      <c r="J35" s="51">
        <v>317.29000000000002</v>
      </c>
      <c r="K35" s="56" t="s">
        <v>87</v>
      </c>
      <c r="L35" s="53"/>
    </row>
    <row r="36" spans="1:12" ht="15">
      <c r="A36" s="14"/>
      <c r="B36" s="15"/>
      <c r="C36" s="11"/>
      <c r="D36" s="7" t="s">
        <v>29</v>
      </c>
      <c r="E36" s="54" t="s">
        <v>57</v>
      </c>
      <c r="F36" s="50">
        <v>150</v>
      </c>
      <c r="G36" s="51">
        <v>3.75</v>
      </c>
      <c r="H36" s="51">
        <v>3.15</v>
      </c>
      <c r="I36" s="51">
        <v>35.25</v>
      </c>
      <c r="J36" s="51">
        <v>184.35</v>
      </c>
      <c r="K36" s="56" t="s">
        <v>58</v>
      </c>
      <c r="L36" s="53"/>
    </row>
    <row r="37" spans="1:12" ht="15">
      <c r="A37" s="14"/>
      <c r="B37" s="15"/>
      <c r="C37" s="11"/>
      <c r="D37" s="7" t="s">
        <v>30</v>
      </c>
      <c r="E37" s="54" t="s">
        <v>45</v>
      </c>
      <c r="F37" s="50">
        <v>200</v>
      </c>
      <c r="G37" s="55">
        <v>0.3</v>
      </c>
      <c r="H37" s="55">
        <v>0</v>
      </c>
      <c r="I37" s="55">
        <v>15.2</v>
      </c>
      <c r="J37" s="55">
        <v>62</v>
      </c>
      <c r="K37" s="56" t="s">
        <v>59</v>
      </c>
      <c r="L37" s="53"/>
    </row>
    <row r="38" spans="1:12" ht="15">
      <c r="A38" s="14"/>
      <c r="B38" s="15"/>
      <c r="C38" s="11"/>
      <c r="D38" s="7" t="s">
        <v>31</v>
      </c>
      <c r="E38" s="54" t="s">
        <v>54</v>
      </c>
      <c r="F38" s="50">
        <v>20</v>
      </c>
      <c r="G38" s="55">
        <v>1.54</v>
      </c>
      <c r="H38" s="55">
        <v>0.16</v>
      </c>
      <c r="I38" s="55">
        <v>9.9</v>
      </c>
      <c r="J38" s="55">
        <v>47.2</v>
      </c>
      <c r="K38" s="43"/>
      <c r="L38" s="53"/>
    </row>
    <row r="39" spans="1:12" ht="15">
      <c r="A39" s="14"/>
      <c r="B39" s="15"/>
      <c r="C39" s="11"/>
      <c r="D39" s="7" t="s">
        <v>32</v>
      </c>
      <c r="E39" s="54" t="s">
        <v>90</v>
      </c>
      <c r="F39" s="50">
        <v>20</v>
      </c>
      <c r="G39" s="55">
        <v>1.32</v>
      </c>
      <c r="H39" s="55">
        <v>0.22</v>
      </c>
      <c r="I39" s="55">
        <v>8.7799999999999994</v>
      </c>
      <c r="J39" s="55">
        <v>42.38</v>
      </c>
      <c r="K39" s="43"/>
      <c r="L39" s="53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:J42" si="5">SUM(G33:G41)</f>
        <v>26.3</v>
      </c>
      <c r="H42" s="19">
        <f t="shared" si="5"/>
        <v>27.439999999999998</v>
      </c>
      <c r="I42" s="19">
        <f t="shared" si="5"/>
        <v>107.40000000000002</v>
      </c>
      <c r="J42" s="19">
        <f t="shared" si="5"/>
        <v>801.13000000000011</v>
      </c>
      <c r="K42" s="25"/>
      <c r="L42" s="19"/>
    </row>
    <row r="43" spans="1:12" ht="15.75" thickBot="1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750</v>
      </c>
      <c r="G43" s="32">
        <f t="shared" ref="G43:J43" si="6">G32+G42</f>
        <v>26.3</v>
      </c>
      <c r="H43" s="32">
        <f t="shared" si="6"/>
        <v>27.439999999999998</v>
      </c>
      <c r="I43" s="32">
        <f t="shared" si="6"/>
        <v>107.40000000000002</v>
      </c>
      <c r="J43" s="32">
        <f t="shared" si="6"/>
        <v>801.13000000000011</v>
      </c>
      <c r="K43" s="32"/>
      <c r="L43" s="32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4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7">SUM(G44:G50)</f>
        <v>0</v>
      </c>
      <c r="H51" s="19">
        <f t="shared" si="7"/>
        <v>0</v>
      </c>
      <c r="I51" s="19">
        <f t="shared" si="7"/>
        <v>0</v>
      </c>
      <c r="J51" s="19">
        <f t="shared" si="7"/>
        <v>0</v>
      </c>
      <c r="K51" s="25"/>
      <c r="L51" s="19">
        <f t="shared" si="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93</v>
      </c>
      <c r="F52" s="58">
        <v>60</v>
      </c>
      <c r="G52" s="59">
        <v>1.35</v>
      </c>
      <c r="H52" s="59">
        <v>6.52</v>
      </c>
      <c r="I52" s="59">
        <v>6.6</v>
      </c>
      <c r="J52" s="51">
        <v>73.5</v>
      </c>
      <c r="K52" s="43" t="s">
        <v>91</v>
      </c>
      <c r="L52" s="60"/>
    </row>
    <row r="53" spans="1:12" ht="15">
      <c r="A53" s="23"/>
      <c r="B53" s="15"/>
      <c r="C53" s="11"/>
      <c r="D53" s="7" t="s">
        <v>27</v>
      </c>
      <c r="E53" s="54" t="s">
        <v>94</v>
      </c>
      <c r="F53" s="50">
        <v>250</v>
      </c>
      <c r="G53" s="59">
        <v>6.2</v>
      </c>
      <c r="H53" s="59">
        <v>3.6</v>
      </c>
      <c r="I53" s="59">
        <v>22.3</v>
      </c>
      <c r="J53" s="51">
        <v>186.4</v>
      </c>
      <c r="K53" s="50" t="s">
        <v>92</v>
      </c>
      <c r="L53" s="53"/>
    </row>
    <row r="54" spans="1:12" ht="15">
      <c r="A54" s="23"/>
      <c r="B54" s="15"/>
      <c r="C54" s="11"/>
      <c r="D54" s="7" t="s">
        <v>28</v>
      </c>
      <c r="E54" s="54" t="s">
        <v>60</v>
      </c>
      <c r="F54" s="50">
        <v>150</v>
      </c>
      <c r="G54" s="59">
        <v>10.37</v>
      </c>
      <c r="H54" s="59">
        <v>12.26</v>
      </c>
      <c r="I54" s="59">
        <v>46.28</v>
      </c>
      <c r="J54" s="51">
        <v>323.77999999999997</v>
      </c>
      <c r="K54" s="50" t="s">
        <v>61</v>
      </c>
      <c r="L54" s="61"/>
    </row>
    <row r="55" spans="1:12" ht="15">
      <c r="A55" s="23"/>
      <c r="B55" s="15"/>
      <c r="C55" s="11"/>
      <c r="D55" s="7" t="s">
        <v>30</v>
      </c>
      <c r="E55" s="54" t="s">
        <v>95</v>
      </c>
      <c r="F55" s="50">
        <v>200</v>
      </c>
      <c r="G55" s="62">
        <v>3.87</v>
      </c>
      <c r="H55" s="62">
        <v>3.8</v>
      </c>
      <c r="I55" s="62">
        <v>13.09</v>
      </c>
      <c r="J55" s="51">
        <v>101.88</v>
      </c>
      <c r="K55" s="50" t="s">
        <v>79</v>
      </c>
      <c r="L55" s="53"/>
    </row>
    <row r="56" spans="1:12" ht="15">
      <c r="A56" s="23"/>
      <c r="B56" s="15"/>
      <c r="C56" s="11"/>
      <c r="D56" s="7" t="s">
        <v>32</v>
      </c>
      <c r="E56" s="54" t="s">
        <v>90</v>
      </c>
      <c r="F56" s="50">
        <v>30</v>
      </c>
      <c r="G56" s="63">
        <v>1.98</v>
      </c>
      <c r="H56" s="63">
        <v>0.33</v>
      </c>
      <c r="I56" s="51">
        <v>13.17</v>
      </c>
      <c r="J56" s="64">
        <v>63.57</v>
      </c>
      <c r="K56" s="50"/>
      <c r="L56" s="53"/>
    </row>
    <row r="57" spans="1:12" ht="15">
      <c r="A57" s="23"/>
      <c r="B57" s="15"/>
      <c r="C57" s="11"/>
      <c r="D57" s="7" t="s">
        <v>31</v>
      </c>
      <c r="E57" s="54" t="s">
        <v>54</v>
      </c>
      <c r="F57" s="50">
        <v>40</v>
      </c>
      <c r="G57" s="55">
        <v>3.08</v>
      </c>
      <c r="H57" s="55">
        <v>0.32</v>
      </c>
      <c r="I57" s="55">
        <v>19.8</v>
      </c>
      <c r="J57" s="55">
        <v>94.4</v>
      </c>
      <c r="K57" s="43"/>
      <c r="L57" s="53"/>
    </row>
    <row r="58" spans="1:12" ht="15">
      <c r="A58" s="23"/>
      <c r="B58" s="15"/>
      <c r="C58" s="11"/>
      <c r="D58" s="7"/>
      <c r="E58" s="54"/>
      <c r="F58" s="50"/>
      <c r="G58" s="55"/>
      <c r="H58" s="55"/>
      <c r="I58" s="55"/>
      <c r="J58" s="55"/>
      <c r="K58" s="43"/>
      <c r="L58" s="53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:J61" si="8">SUM(G52:G60)</f>
        <v>26.85</v>
      </c>
      <c r="H61" s="19">
        <f t="shared" si="8"/>
        <v>26.83</v>
      </c>
      <c r="I61" s="19">
        <f t="shared" si="8"/>
        <v>121.24000000000001</v>
      </c>
      <c r="J61" s="19">
        <f t="shared" si="8"/>
        <v>843.53</v>
      </c>
      <c r="K61" s="25"/>
      <c r="L61" s="19"/>
    </row>
    <row r="62" spans="1:12" ht="15.75" thickBot="1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730</v>
      </c>
      <c r="G62" s="32">
        <f t="shared" ref="G62:J62" si="9">G51+G61</f>
        <v>26.85</v>
      </c>
      <c r="H62" s="32">
        <f t="shared" si="9"/>
        <v>26.83</v>
      </c>
      <c r="I62" s="32">
        <f t="shared" si="9"/>
        <v>121.24000000000001</v>
      </c>
      <c r="J62" s="32">
        <f t="shared" si="9"/>
        <v>843.53</v>
      </c>
      <c r="K62" s="32"/>
      <c r="L62" s="32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J70" si="10">SUM(G63:G69)</f>
        <v>0</v>
      </c>
      <c r="H70" s="19">
        <f t="shared" si="10"/>
        <v>0</v>
      </c>
      <c r="I70" s="19">
        <f t="shared" si="10"/>
        <v>0</v>
      </c>
      <c r="J70" s="19">
        <f t="shared" si="10"/>
        <v>0</v>
      </c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/>
      <c r="F71" s="66"/>
      <c r="G71" s="67"/>
      <c r="H71" s="67"/>
      <c r="I71" s="67"/>
      <c r="J71" s="67"/>
      <c r="K71" s="43"/>
      <c r="L71" s="68"/>
    </row>
    <row r="72" spans="1:12" ht="15">
      <c r="A72" s="23"/>
      <c r="B72" s="15"/>
      <c r="C72" s="11"/>
      <c r="D72" s="7" t="s">
        <v>27</v>
      </c>
      <c r="E72" s="49" t="s">
        <v>62</v>
      </c>
      <c r="F72" s="66">
        <v>200</v>
      </c>
      <c r="G72" s="67">
        <v>2.34</v>
      </c>
      <c r="H72" s="67">
        <v>4.0999999999999996</v>
      </c>
      <c r="I72" s="67">
        <v>19.88</v>
      </c>
      <c r="J72" s="67">
        <v>125.78</v>
      </c>
      <c r="K72" s="43" t="s">
        <v>63</v>
      </c>
      <c r="L72" s="69"/>
    </row>
    <row r="73" spans="1:12" ht="15">
      <c r="A73" s="23"/>
      <c r="B73" s="15"/>
      <c r="C73" s="11"/>
      <c r="D73" s="7" t="s">
        <v>28</v>
      </c>
      <c r="E73" s="49" t="s">
        <v>64</v>
      </c>
      <c r="F73" s="66">
        <v>90</v>
      </c>
      <c r="G73" s="67">
        <v>16.47</v>
      </c>
      <c r="H73" s="67">
        <v>12.69</v>
      </c>
      <c r="I73" s="67">
        <v>27.99</v>
      </c>
      <c r="J73" s="67">
        <v>298.70999999999998</v>
      </c>
      <c r="K73" s="43" t="s">
        <v>65</v>
      </c>
      <c r="L73" s="69"/>
    </row>
    <row r="74" spans="1:12" ht="15">
      <c r="A74" s="23"/>
      <c r="B74" s="15"/>
      <c r="C74" s="11"/>
      <c r="D74" s="7" t="s">
        <v>29</v>
      </c>
      <c r="E74" s="54" t="s">
        <v>44</v>
      </c>
      <c r="F74" s="50">
        <v>200</v>
      </c>
      <c r="G74" s="55">
        <v>4.2</v>
      </c>
      <c r="H74" s="55">
        <v>9</v>
      </c>
      <c r="I74" s="55">
        <v>29.2</v>
      </c>
      <c r="J74" s="55">
        <v>214.6</v>
      </c>
      <c r="K74" s="43" t="s">
        <v>66</v>
      </c>
      <c r="L74" s="61"/>
    </row>
    <row r="75" spans="1:12" ht="15">
      <c r="A75" s="23"/>
      <c r="B75" s="15"/>
      <c r="C75" s="11"/>
      <c r="D75" s="7" t="s">
        <v>30</v>
      </c>
      <c r="E75" s="54" t="s">
        <v>67</v>
      </c>
      <c r="F75" s="50">
        <v>200</v>
      </c>
      <c r="G75" s="55">
        <v>0.4</v>
      </c>
      <c r="H75" s="55">
        <v>0.27</v>
      </c>
      <c r="I75" s="55">
        <v>17.2</v>
      </c>
      <c r="J75" s="55">
        <v>72.83</v>
      </c>
      <c r="K75" s="43" t="s">
        <v>68</v>
      </c>
      <c r="L75" s="53"/>
    </row>
    <row r="76" spans="1:12" ht="15">
      <c r="A76" s="23"/>
      <c r="B76" s="15"/>
      <c r="C76" s="11"/>
      <c r="D76" s="7" t="s">
        <v>31</v>
      </c>
      <c r="E76" s="54" t="s">
        <v>54</v>
      </c>
      <c r="F76" s="50">
        <v>20</v>
      </c>
      <c r="G76" s="55">
        <v>1.54</v>
      </c>
      <c r="H76" s="55">
        <v>0.16</v>
      </c>
      <c r="I76" s="55">
        <v>9.9</v>
      </c>
      <c r="J76" s="55">
        <v>47.2</v>
      </c>
      <c r="K76" s="43"/>
      <c r="L76" s="53"/>
    </row>
    <row r="77" spans="1:12" ht="15">
      <c r="A77" s="23"/>
      <c r="B77" s="15"/>
      <c r="C77" s="11"/>
      <c r="D77" s="7" t="s">
        <v>32</v>
      </c>
      <c r="E77" s="54" t="s">
        <v>90</v>
      </c>
      <c r="F77" s="50">
        <v>30</v>
      </c>
      <c r="G77" s="55">
        <v>1.98</v>
      </c>
      <c r="H77" s="55">
        <v>0.33</v>
      </c>
      <c r="I77" s="55">
        <v>13.17</v>
      </c>
      <c r="J77" s="55">
        <v>63.57</v>
      </c>
      <c r="K77" s="43"/>
      <c r="L77" s="53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:J80" si="11">SUM(G71:G79)</f>
        <v>26.929999999999996</v>
      </c>
      <c r="H80" s="19">
        <f t="shared" si="11"/>
        <v>26.549999999999997</v>
      </c>
      <c r="I80" s="19">
        <f t="shared" si="11"/>
        <v>117.34</v>
      </c>
      <c r="J80" s="19">
        <f t="shared" si="11"/>
        <v>822.69000000000017</v>
      </c>
      <c r="K80" s="25"/>
      <c r="L80" s="19"/>
    </row>
    <row r="81" spans="1:12" ht="15.75" thickBot="1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740</v>
      </c>
      <c r="G81" s="32">
        <f t="shared" ref="G81:L81" si="12">G70+G80</f>
        <v>26.929999999999996</v>
      </c>
      <c r="H81" s="32">
        <f t="shared" si="12"/>
        <v>26.549999999999997</v>
      </c>
      <c r="I81" s="32">
        <f t="shared" si="12"/>
        <v>117.34</v>
      </c>
      <c r="J81" s="32">
        <f t="shared" si="12"/>
        <v>822.69000000000017</v>
      </c>
      <c r="K81" s="32"/>
      <c r="L81" s="32">
        <f t="shared" si="12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3">SUM(G82:G88)</f>
        <v>0</v>
      </c>
      <c r="H89" s="19">
        <f t="shared" si="13"/>
        <v>0</v>
      </c>
      <c r="I89" s="19">
        <f t="shared" si="13"/>
        <v>0</v>
      </c>
      <c r="J89" s="19">
        <f t="shared" si="13"/>
        <v>0</v>
      </c>
      <c r="K89" s="25"/>
      <c r="L89" s="19">
        <f t="shared" si="1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4" t="s">
        <v>47</v>
      </c>
      <c r="F91" s="50">
        <v>250</v>
      </c>
      <c r="G91" s="59">
        <v>4.2</v>
      </c>
      <c r="H91" s="59">
        <v>10.78</v>
      </c>
      <c r="I91" s="59">
        <v>17.38</v>
      </c>
      <c r="J91" s="59">
        <v>207</v>
      </c>
      <c r="K91" s="50" t="s">
        <v>69</v>
      </c>
      <c r="L91" s="61"/>
    </row>
    <row r="92" spans="1:12" ht="15">
      <c r="A92" s="23"/>
      <c r="B92" s="15"/>
      <c r="C92" s="11"/>
      <c r="D92" s="7" t="s">
        <v>28</v>
      </c>
      <c r="E92" s="54" t="s">
        <v>96</v>
      </c>
      <c r="F92" s="50">
        <v>90</v>
      </c>
      <c r="G92" s="59">
        <v>7.92</v>
      </c>
      <c r="H92" s="59">
        <v>7.15</v>
      </c>
      <c r="I92" s="59">
        <v>22.59</v>
      </c>
      <c r="J92" s="59">
        <v>186.29</v>
      </c>
      <c r="K92" s="50" t="s">
        <v>43</v>
      </c>
      <c r="L92" s="61"/>
    </row>
    <row r="93" spans="1:12" ht="15">
      <c r="A93" s="23"/>
      <c r="B93" s="15"/>
      <c r="C93" s="11"/>
      <c r="D93" s="7" t="s">
        <v>29</v>
      </c>
      <c r="E93" s="54" t="s">
        <v>97</v>
      </c>
      <c r="F93" s="50">
        <v>150</v>
      </c>
      <c r="G93" s="59">
        <v>8.9600000000000009</v>
      </c>
      <c r="H93" s="59">
        <v>7.2</v>
      </c>
      <c r="I93" s="59">
        <v>29</v>
      </c>
      <c r="J93" s="59">
        <v>206.4</v>
      </c>
      <c r="K93" s="50" t="s">
        <v>43</v>
      </c>
      <c r="L93" s="61"/>
    </row>
    <row r="94" spans="1:12" ht="15">
      <c r="A94" s="23"/>
      <c r="B94" s="15"/>
      <c r="C94" s="11"/>
      <c r="D94" s="7" t="s">
        <v>30</v>
      </c>
      <c r="E94" s="54" t="s">
        <v>45</v>
      </c>
      <c r="F94" s="50">
        <v>200</v>
      </c>
      <c r="G94" s="59">
        <v>0.3</v>
      </c>
      <c r="H94" s="59">
        <v>0</v>
      </c>
      <c r="I94" s="59">
        <v>15.2</v>
      </c>
      <c r="J94" s="59">
        <v>62</v>
      </c>
      <c r="K94" s="50" t="s">
        <v>59</v>
      </c>
      <c r="L94" s="61"/>
    </row>
    <row r="95" spans="1:12" ht="15">
      <c r="A95" s="23"/>
      <c r="B95" s="15"/>
      <c r="C95" s="11"/>
      <c r="D95" s="7" t="s">
        <v>31</v>
      </c>
      <c r="E95" s="54" t="s">
        <v>54</v>
      </c>
      <c r="F95" s="50">
        <v>40</v>
      </c>
      <c r="G95" s="55">
        <v>3.08</v>
      </c>
      <c r="H95" s="55">
        <v>0.32</v>
      </c>
      <c r="I95" s="55">
        <v>19.8</v>
      </c>
      <c r="J95" s="55">
        <v>94.4</v>
      </c>
      <c r="K95" s="43"/>
      <c r="L95" s="53"/>
    </row>
    <row r="96" spans="1:12" ht="15">
      <c r="A96" s="23"/>
      <c r="B96" s="15"/>
      <c r="C96" s="11"/>
      <c r="D96" s="7" t="s">
        <v>32</v>
      </c>
      <c r="E96" s="54" t="s">
        <v>98</v>
      </c>
      <c r="F96" s="50">
        <v>30</v>
      </c>
      <c r="G96" s="55">
        <v>1.98</v>
      </c>
      <c r="H96" s="55">
        <v>0.33</v>
      </c>
      <c r="I96" s="55">
        <v>13.17</v>
      </c>
      <c r="J96" s="55">
        <v>63.57</v>
      </c>
      <c r="K96" s="43"/>
      <c r="L96" s="53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4">SUM(G90:G98)</f>
        <v>26.44</v>
      </c>
      <c r="H99" s="19">
        <f t="shared" si="14"/>
        <v>25.779999999999998</v>
      </c>
      <c r="I99" s="19">
        <f t="shared" si="14"/>
        <v>117.14</v>
      </c>
      <c r="J99" s="19">
        <f t="shared" si="14"/>
        <v>819.66</v>
      </c>
      <c r="K99" s="25"/>
      <c r="L99" s="89">
        <f t="shared" si="14"/>
        <v>0</v>
      </c>
    </row>
    <row r="100" spans="1:12" ht="13.5" customHeight="1" thickBot="1">
      <c r="A100" s="29">
        <f>A82</f>
        <v>1</v>
      </c>
      <c r="B100" s="30">
        <f>B82</f>
        <v>5</v>
      </c>
      <c r="C100" s="93" t="s">
        <v>4</v>
      </c>
      <c r="D100" s="98"/>
      <c r="E100" s="31"/>
      <c r="F100" s="32">
        <f>F89+F99</f>
        <v>760</v>
      </c>
      <c r="G100" s="32">
        <f t="shared" ref="G100:L100" si="15">G89+G99</f>
        <v>26.44</v>
      </c>
      <c r="H100" s="32">
        <f t="shared" si="15"/>
        <v>25.779999999999998</v>
      </c>
      <c r="I100" s="32">
        <f t="shared" si="15"/>
        <v>117.14</v>
      </c>
      <c r="J100" s="32">
        <f t="shared" si="15"/>
        <v>819.66</v>
      </c>
      <c r="K100" s="32"/>
      <c r="L100" s="90">
        <f t="shared" si="15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6">SUM(G101:G107)</f>
        <v>0</v>
      </c>
      <c r="H108" s="19">
        <f t="shared" si="16"/>
        <v>0</v>
      </c>
      <c r="I108" s="19">
        <f t="shared" si="16"/>
        <v>0</v>
      </c>
      <c r="J108" s="19">
        <f t="shared" si="16"/>
        <v>0</v>
      </c>
      <c r="K108" s="25"/>
      <c r="L108" s="19"/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1" t="s">
        <v>111</v>
      </c>
      <c r="F109" s="42">
        <v>80</v>
      </c>
      <c r="G109" s="42">
        <v>145.96</v>
      </c>
      <c r="H109" s="42">
        <v>2.68</v>
      </c>
      <c r="I109" s="42">
        <v>5.65</v>
      </c>
      <c r="J109" s="42">
        <v>12.2</v>
      </c>
      <c r="K109" s="43" t="s">
        <v>110</v>
      </c>
      <c r="L109" s="42"/>
    </row>
    <row r="110" spans="1:12" ht="15">
      <c r="A110" s="23"/>
      <c r="B110" s="15"/>
      <c r="C110" s="11"/>
      <c r="D110" s="7" t="s">
        <v>27</v>
      </c>
      <c r="E110" s="54" t="s">
        <v>112</v>
      </c>
      <c r="F110" s="50">
        <v>250</v>
      </c>
      <c r="G110" s="59">
        <v>189.13</v>
      </c>
      <c r="H110" s="59">
        <v>9.1300000000000008</v>
      </c>
      <c r="I110" s="59">
        <v>9</v>
      </c>
      <c r="J110" s="59">
        <v>15.25</v>
      </c>
      <c r="K110" s="43" t="s">
        <v>43</v>
      </c>
      <c r="L110" s="42"/>
    </row>
    <row r="111" spans="1:12" ht="15">
      <c r="A111" s="23"/>
      <c r="B111" s="15"/>
      <c r="C111" s="11"/>
      <c r="D111" s="7" t="s">
        <v>28</v>
      </c>
      <c r="E111" s="54" t="s">
        <v>113</v>
      </c>
      <c r="F111" s="50">
        <v>100</v>
      </c>
      <c r="G111" s="59">
        <v>265.02</v>
      </c>
      <c r="H111" s="59">
        <v>12.11</v>
      </c>
      <c r="I111" s="59">
        <v>10.06</v>
      </c>
      <c r="J111" s="59">
        <v>17.39</v>
      </c>
      <c r="K111" s="43" t="s">
        <v>43</v>
      </c>
      <c r="L111" s="42"/>
    </row>
    <row r="112" spans="1:12" ht="15">
      <c r="A112" s="23"/>
      <c r="B112" s="15"/>
      <c r="C112" s="11"/>
      <c r="D112" s="7" t="s">
        <v>29</v>
      </c>
      <c r="E112" s="54" t="s">
        <v>44</v>
      </c>
      <c r="F112" s="50">
        <v>180</v>
      </c>
      <c r="G112" s="59">
        <v>193.14</v>
      </c>
      <c r="H112" s="59">
        <v>3.78</v>
      </c>
      <c r="I112" s="59">
        <v>8.1</v>
      </c>
      <c r="J112" s="59">
        <v>26.28</v>
      </c>
      <c r="K112" s="50" t="s">
        <v>66</v>
      </c>
      <c r="L112" s="61"/>
    </row>
    <row r="113" spans="1:12" ht="15">
      <c r="A113" s="23"/>
      <c r="B113" s="15"/>
      <c r="C113" s="11"/>
      <c r="D113" s="7" t="s">
        <v>30</v>
      </c>
      <c r="E113" s="54" t="s">
        <v>114</v>
      </c>
      <c r="F113" s="56">
        <v>200</v>
      </c>
      <c r="G113" s="70">
        <v>86.6</v>
      </c>
      <c r="H113" s="70">
        <v>1</v>
      </c>
      <c r="I113" s="70">
        <v>0.2</v>
      </c>
      <c r="J113" s="70">
        <v>50.2</v>
      </c>
      <c r="K113" s="71" t="s">
        <v>73</v>
      </c>
      <c r="L113" s="61"/>
    </row>
    <row r="114" spans="1:12" ht="15">
      <c r="A114" s="23"/>
      <c r="B114" s="15"/>
      <c r="C114" s="11"/>
      <c r="D114" s="7" t="s">
        <v>31</v>
      </c>
      <c r="E114" s="54" t="s">
        <v>54</v>
      </c>
      <c r="F114" s="50">
        <v>30</v>
      </c>
      <c r="G114" s="55">
        <v>708</v>
      </c>
      <c r="H114" s="55">
        <v>2.31</v>
      </c>
      <c r="I114" s="55">
        <v>0.24</v>
      </c>
      <c r="J114" s="55">
        <v>14.85</v>
      </c>
      <c r="K114" s="71"/>
      <c r="L114" s="53"/>
    </row>
    <row r="115" spans="1:12" ht="15">
      <c r="A115" s="23"/>
      <c r="B115" s="15"/>
      <c r="C115" s="11"/>
      <c r="D115" s="7" t="s">
        <v>32</v>
      </c>
      <c r="E115" s="54"/>
      <c r="F115" s="50"/>
      <c r="G115" s="55"/>
      <c r="H115" s="55"/>
      <c r="I115" s="55"/>
      <c r="J115" s="55"/>
      <c r="K115" s="43"/>
      <c r="L115" s="53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17">SUM(G109:G117)</f>
        <v>1587.85</v>
      </c>
      <c r="H118" s="19">
        <f t="shared" si="17"/>
        <v>31.01</v>
      </c>
      <c r="I118" s="19">
        <f t="shared" si="17"/>
        <v>33.250000000000007</v>
      </c>
      <c r="J118" s="19">
        <f t="shared" si="17"/>
        <v>136.17000000000002</v>
      </c>
      <c r="K118" s="25"/>
      <c r="L118" s="89">
        <f t="shared" ref="L118" si="18">SUM(L109:L117)</f>
        <v>0</v>
      </c>
    </row>
    <row r="119" spans="1:12" ht="13.5" customHeight="1" thickBot="1">
      <c r="A119" s="29">
        <f>A101</f>
        <v>1</v>
      </c>
      <c r="B119" s="30">
        <f>B101</f>
        <v>6</v>
      </c>
      <c r="C119" s="93" t="s">
        <v>4</v>
      </c>
      <c r="D119" s="98"/>
      <c r="E119" s="31"/>
      <c r="F119" s="32">
        <f>F108+F118</f>
        <v>840</v>
      </c>
      <c r="G119" s="32">
        <f t="shared" ref="G119:J119" si="19">G108+G118</f>
        <v>1587.85</v>
      </c>
      <c r="H119" s="32">
        <f t="shared" si="19"/>
        <v>31.01</v>
      </c>
      <c r="I119" s="32">
        <f t="shared" si="19"/>
        <v>33.250000000000007</v>
      </c>
      <c r="J119" s="32">
        <f t="shared" si="19"/>
        <v>136.17000000000002</v>
      </c>
      <c r="K119" s="32"/>
      <c r="L119" s="90">
        <f t="shared" ref="L119" si="20">L108+L118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3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23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23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1">SUM(G120:G126)</f>
        <v>0</v>
      </c>
      <c r="H127" s="19">
        <f t="shared" si="21"/>
        <v>0</v>
      </c>
      <c r="I127" s="19">
        <f t="shared" si="21"/>
        <v>0</v>
      </c>
      <c r="J127" s="19">
        <f t="shared" si="21"/>
        <v>0</v>
      </c>
      <c r="K127" s="25"/>
      <c r="L127" s="19">
        <f t="shared" ref="L127" si="22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/>
      <c r="E128" s="72" t="s">
        <v>100</v>
      </c>
      <c r="F128" s="71">
        <v>20</v>
      </c>
      <c r="G128" s="51">
        <v>0.7</v>
      </c>
      <c r="H128" s="51">
        <v>0.64</v>
      </c>
      <c r="I128" s="51">
        <v>3.76</v>
      </c>
      <c r="J128" s="59">
        <v>24.24</v>
      </c>
      <c r="K128" s="71" t="s">
        <v>43</v>
      </c>
      <c r="L128" s="53"/>
    </row>
    <row r="129" spans="1:12" ht="15">
      <c r="A129" s="23"/>
      <c r="B129" s="15"/>
      <c r="C129" s="11"/>
      <c r="D129" s="7" t="s">
        <v>27</v>
      </c>
      <c r="E129" s="72" t="s">
        <v>74</v>
      </c>
      <c r="F129" s="71">
        <v>200</v>
      </c>
      <c r="G129" s="51">
        <v>2.56</v>
      </c>
      <c r="H129" s="51">
        <v>4.4400000000000004</v>
      </c>
      <c r="I129" s="51">
        <v>28.1</v>
      </c>
      <c r="J129" s="59">
        <v>167.46</v>
      </c>
      <c r="K129" s="71" t="s">
        <v>75</v>
      </c>
      <c r="L129" s="53"/>
    </row>
    <row r="130" spans="1:12" ht="15">
      <c r="A130" s="23"/>
      <c r="B130" s="15"/>
      <c r="C130" s="11"/>
      <c r="D130" s="7" t="s">
        <v>28</v>
      </c>
      <c r="E130" s="72" t="s">
        <v>71</v>
      </c>
      <c r="F130" s="71">
        <v>90</v>
      </c>
      <c r="G130" s="51">
        <v>15.3</v>
      </c>
      <c r="H130" s="51">
        <v>11.61</v>
      </c>
      <c r="I130" s="51">
        <v>8.1</v>
      </c>
      <c r="J130" s="59">
        <v>204.79</v>
      </c>
      <c r="K130" s="71" t="s">
        <v>72</v>
      </c>
      <c r="L130" s="53"/>
    </row>
    <row r="131" spans="1:12" ht="15">
      <c r="A131" s="23"/>
      <c r="B131" s="15"/>
      <c r="C131" s="11"/>
      <c r="D131" s="7" t="s">
        <v>29</v>
      </c>
      <c r="E131" s="41" t="s">
        <v>83</v>
      </c>
      <c r="F131" s="42">
        <v>150</v>
      </c>
      <c r="G131" s="73">
        <v>5.25</v>
      </c>
      <c r="H131" s="73">
        <v>6.15</v>
      </c>
      <c r="I131" s="73">
        <v>35.25</v>
      </c>
      <c r="J131" s="73">
        <v>217.35</v>
      </c>
      <c r="K131" s="71" t="s">
        <v>58</v>
      </c>
      <c r="L131" s="61"/>
    </row>
    <row r="132" spans="1:12" ht="15">
      <c r="A132" s="23"/>
      <c r="B132" s="15"/>
      <c r="C132" s="11"/>
      <c r="D132" s="92" t="s">
        <v>40</v>
      </c>
      <c r="E132" s="72" t="s">
        <v>101</v>
      </c>
      <c r="F132" s="71">
        <v>30</v>
      </c>
      <c r="G132" s="73">
        <v>0.78</v>
      </c>
      <c r="H132" s="73">
        <v>2.88</v>
      </c>
      <c r="I132" s="73">
        <v>2.82</v>
      </c>
      <c r="J132" s="73">
        <v>40.32</v>
      </c>
      <c r="K132" s="71" t="s">
        <v>99</v>
      </c>
      <c r="L132" s="61"/>
    </row>
    <row r="133" spans="1:12" ht="15">
      <c r="A133" s="23"/>
      <c r="B133" s="15"/>
      <c r="C133" s="11"/>
      <c r="D133" s="92" t="s">
        <v>30</v>
      </c>
      <c r="E133" s="54" t="s">
        <v>102</v>
      </c>
      <c r="F133" s="50">
        <v>200</v>
      </c>
      <c r="G133" s="55">
        <v>0.16</v>
      </c>
      <c r="H133" s="55">
        <v>0.16</v>
      </c>
      <c r="I133" s="55">
        <v>23.88</v>
      </c>
      <c r="J133" s="55">
        <v>97.6</v>
      </c>
      <c r="K133" s="43" t="s">
        <v>73</v>
      </c>
      <c r="L133" s="53"/>
    </row>
    <row r="134" spans="1:12" ht="15">
      <c r="A134" s="23"/>
      <c r="B134" s="15"/>
      <c r="C134" s="11"/>
      <c r="D134" s="92" t="s">
        <v>31</v>
      </c>
      <c r="E134" s="54" t="s">
        <v>54</v>
      </c>
      <c r="F134" s="50">
        <v>30</v>
      </c>
      <c r="G134" s="55">
        <v>2.31</v>
      </c>
      <c r="H134" s="55">
        <v>0.24</v>
      </c>
      <c r="I134" s="55">
        <v>14.85</v>
      </c>
      <c r="J134" s="55">
        <v>708</v>
      </c>
      <c r="K134" s="43"/>
      <c r="L134" s="53"/>
    </row>
    <row r="135" spans="1:12" ht="15">
      <c r="A135" s="23"/>
      <c r="B135" s="15"/>
      <c r="C135" s="11"/>
      <c r="D135" s="6" t="s">
        <v>40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6" t="s">
        <v>41</v>
      </c>
      <c r="E136" s="41"/>
      <c r="F136" s="42"/>
      <c r="G136" s="42"/>
      <c r="H136" s="42"/>
      <c r="I136" s="42"/>
      <c r="J136" s="42"/>
      <c r="K136" s="43"/>
      <c r="L136" s="42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23">SUM(G128:G136)</f>
        <v>27.060000000000002</v>
      </c>
      <c r="H137" s="19">
        <f t="shared" si="23"/>
        <v>26.119999999999994</v>
      </c>
      <c r="I137" s="19">
        <f t="shared" si="23"/>
        <v>116.75999999999999</v>
      </c>
      <c r="J137" s="19">
        <f t="shared" si="23"/>
        <v>1459.7600000000002</v>
      </c>
      <c r="K137" s="25"/>
      <c r="L137" s="89">
        <f t="shared" ref="L137" si="24">SUM(L128:L136)</f>
        <v>0</v>
      </c>
    </row>
    <row r="138" spans="1:12" ht="13.5" customHeight="1" thickBot="1">
      <c r="A138" s="29">
        <f>A120</f>
        <v>2</v>
      </c>
      <c r="B138" s="30">
        <f>B120</f>
        <v>1</v>
      </c>
      <c r="C138" s="102" t="s">
        <v>4</v>
      </c>
      <c r="D138" s="103"/>
      <c r="E138" s="31"/>
      <c r="F138" s="32">
        <f>F127+F137</f>
        <v>720</v>
      </c>
      <c r="G138" s="32">
        <f t="shared" ref="G138:L138" si="25">G127+G137</f>
        <v>27.060000000000002</v>
      </c>
      <c r="H138" s="32">
        <f t="shared" si="25"/>
        <v>26.119999999999994</v>
      </c>
      <c r="I138" s="32">
        <f t="shared" si="25"/>
        <v>116.75999999999999</v>
      </c>
      <c r="J138" s="32">
        <f t="shared" si="25"/>
        <v>1459.7600000000002</v>
      </c>
      <c r="K138" s="32"/>
      <c r="L138" s="90">
        <f t="shared" si="25"/>
        <v>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14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14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14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6">SUM(G139:G145)</f>
        <v>0</v>
      </c>
      <c r="H146" s="19">
        <f t="shared" si="26"/>
        <v>0</v>
      </c>
      <c r="I146" s="19">
        <f t="shared" si="26"/>
        <v>0</v>
      </c>
      <c r="J146" s="19">
        <f t="shared" si="26"/>
        <v>0</v>
      </c>
      <c r="K146" s="25"/>
      <c r="L146" s="19">
        <f t="shared" ref="L146" si="27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/>
      <c r="E147" s="49" t="s">
        <v>85</v>
      </c>
      <c r="F147" s="50">
        <v>100</v>
      </c>
      <c r="G147" s="59">
        <v>5.98</v>
      </c>
      <c r="H147" s="59">
        <v>8.9700000000000006</v>
      </c>
      <c r="I147" s="59">
        <v>21.3</v>
      </c>
      <c r="J147" s="59">
        <v>173.4</v>
      </c>
      <c r="K147" s="50" t="s">
        <v>43</v>
      </c>
      <c r="L147" s="53">
        <v>9</v>
      </c>
    </row>
    <row r="148" spans="1:12" ht="15">
      <c r="A148" s="14"/>
      <c r="B148" s="15"/>
      <c r="C148" s="11"/>
      <c r="D148" s="7" t="s">
        <v>27</v>
      </c>
      <c r="E148" s="49" t="s">
        <v>103</v>
      </c>
      <c r="F148" s="50">
        <v>200</v>
      </c>
      <c r="G148" s="59">
        <v>5.2160000000000002</v>
      </c>
      <c r="H148" s="59">
        <v>8.32</v>
      </c>
      <c r="I148" s="59">
        <v>11.12</v>
      </c>
      <c r="J148" s="59">
        <v>175.10400000000001</v>
      </c>
      <c r="K148" s="50" t="s">
        <v>51</v>
      </c>
      <c r="L148" s="53">
        <v>12.1</v>
      </c>
    </row>
    <row r="149" spans="1:12" ht="15">
      <c r="A149" s="14"/>
      <c r="B149" s="15"/>
      <c r="C149" s="11"/>
      <c r="D149" s="7" t="s">
        <v>29</v>
      </c>
      <c r="E149" s="54" t="s">
        <v>104</v>
      </c>
      <c r="F149" s="50">
        <v>200</v>
      </c>
      <c r="G149" s="59">
        <v>11.95</v>
      </c>
      <c r="H149" s="59">
        <v>9.6</v>
      </c>
      <c r="I149" s="59">
        <v>38.65</v>
      </c>
      <c r="J149" s="74">
        <v>275.2</v>
      </c>
      <c r="K149" s="75" t="s">
        <v>43</v>
      </c>
      <c r="L149" s="53">
        <v>42.29</v>
      </c>
    </row>
    <row r="150" spans="1:12" ht="15">
      <c r="A150" s="14"/>
      <c r="B150" s="15"/>
      <c r="C150" s="11"/>
      <c r="D150" s="7"/>
      <c r="E150" s="54"/>
      <c r="F150" s="50"/>
      <c r="G150" s="55"/>
      <c r="H150" s="55"/>
      <c r="I150" s="55"/>
      <c r="J150" s="55"/>
      <c r="K150" s="50"/>
      <c r="L150" s="53"/>
    </row>
    <row r="151" spans="1:12" ht="15">
      <c r="A151" s="14"/>
      <c r="B151" s="15"/>
      <c r="C151" s="11"/>
      <c r="D151" s="7" t="s">
        <v>30</v>
      </c>
      <c r="E151" s="54" t="s">
        <v>52</v>
      </c>
      <c r="F151" s="50">
        <v>200</v>
      </c>
      <c r="G151" s="55">
        <v>0.6</v>
      </c>
      <c r="H151" s="55">
        <v>0</v>
      </c>
      <c r="I151" s="55">
        <v>31.4</v>
      </c>
      <c r="J151" s="55">
        <v>128</v>
      </c>
      <c r="K151" s="50" t="s">
        <v>53</v>
      </c>
      <c r="L151" s="53">
        <v>1.61</v>
      </c>
    </row>
    <row r="152" spans="1:12" ht="15">
      <c r="A152" s="14"/>
      <c r="B152" s="15"/>
      <c r="C152" s="11"/>
      <c r="D152" s="7" t="s">
        <v>31</v>
      </c>
      <c r="E152" s="54" t="s">
        <v>54</v>
      </c>
      <c r="F152" s="50">
        <v>30</v>
      </c>
      <c r="G152" s="55">
        <v>2.31</v>
      </c>
      <c r="H152" s="55">
        <v>0.24</v>
      </c>
      <c r="I152" s="55">
        <v>14.85</v>
      </c>
      <c r="J152" s="55">
        <v>70.8</v>
      </c>
      <c r="K152" s="43"/>
      <c r="L152" s="53">
        <v>2</v>
      </c>
    </row>
    <row r="153" spans="1:12" ht="15">
      <c r="A153" s="14"/>
      <c r="B153" s="15"/>
      <c r="C153" s="11"/>
      <c r="D153" s="7" t="s">
        <v>32</v>
      </c>
      <c r="E153" s="54"/>
      <c r="F153" s="50"/>
      <c r="G153" s="55"/>
      <c r="H153" s="55"/>
      <c r="I153" s="55"/>
      <c r="J153" s="55"/>
      <c r="K153" s="43"/>
      <c r="L153" s="53"/>
    </row>
    <row r="154" spans="1:12" ht="15">
      <c r="A154" s="14"/>
      <c r="B154" s="15"/>
      <c r="C154" s="11"/>
      <c r="D154" s="6" t="s">
        <v>42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28">SUM(G147:G155)</f>
        <v>26.056000000000001</v>
      </c>
      <c r="H156" s="19">
        <f t="shared" si="28"/>
        <v>27.13</v>
      </c>
      <c r="I156" s="19">
        <f t="shared" si="28"/>
        <v>117.32</v>
      </c>
      <c r="J156" s="19">
        <f t="shared" si="28"/>
        <v>822.50399999999991</v>
      </c>
      <c r="K156" s="25"/>
      <c r="L156" s="89">
        <f t="shared" ref="L156" si="29">SUM(L147:L155)</f>
        <v>67</v>
      </c>
    </row>
    <row r="157" spans="1:12" ht="15.75" customHeight="1" thickBot="1">
      <c r="A157" s="33">
        <f>A139</f>
        <v>2</v>
      </c>
      <c r="B157" s="33">
        <f>B139</f>
        <v>2</v>
      </c>
      <c r="C157" s="102" t="s">
        <v>4</v>
      </c>
      <c r="D157" s="103"/>
      <c r="E157" s="31"/>
      <c r="F157" s="32">
        <f>F146+F156</f>
        <v>730</v>
      </c>
      <c r="G157" s="32">
        <f t="shared" ref="G157:L157" si="30">G146+G156</f>
        <v>26.056000000000001</v>
      </c>
      <c r="H157" s="32">
        <f t="shared" si="30"/>
        <v>27.13</v>
      </c>
      <c r="I157" s="32">
        <f t="shared" si="30"/>
        <v>117.32</v>
      </c>
      <c r="J157" s="32">
        <f t="shared" si="30"/>
        <v>822.50399999999991</v>
      </c>
      <c r="K157" s="32"/>
      <c r="L157" s="90">
        <f t="shared" si="30"/>
        <v>67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1">SUM(G158:G164)</f>
        <v>0</v>
      </c>
      <c r="H165" s="19">
        <f t="shared" si="31"/>
        <v>0</v>
      </c>
      <c r="I165" s="19">
        <f t="shared" si="31"/>
        <v>0</v>
      </c>
      <c r="J165" s="19">
        <f t="shared" si="31"/>
        <v>0</v>
      </c>
      <c r="K165" s="25"/>
      <c r="L165" s="19">
        <f t="shared" ref="L165" si="32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76"/>
      <c r="F166" s="77"/>
      <c r="G166" s="59"/>
      <c r="H166" s="59"/>
      <c r="I166" s="59"/>
      <c r="J166" s="78"/>
      <c r="K166" s="52"/>
      <c r="L166" s="68"/>
    </row>
    <row r="167" spans="1:12" ht="15">
      <c r="A167" s="23"/>
      <c r="B167" s="15"/>
      <c r="C167" s="11"/>
      <c r="D167" s="7" t="s">
        <v>27</v>
      </c>
      <c r="E167" s="79" t="s">
        <v>106</v>
      </c>
      <c r="F167" s="66">
        <v>200</v>
      </c>
      <c r="G167" s="80">
        <v>5.3</v>
      </c>
      <c r="H167" s="80">
        <v>4.5599999999999996</v>
      </c>
      <c r="I167" s="80">
        <v>16.8</v>
      </c>
      <c r="J167" s="80">
        <v>113.36</v>
      </c>
      <c r="K167" s="52" t="s">
        <v>105</v>
      </c>
      <c r="L167" s="69"/>
    </row>
    <row r="168" spans="1:12" ht="15">
      <c r="A168" s="23"/>
      <c r="B168" s="15"/>
      <c r="C168" s="11"/>
      <c r="D168" s="7" t="s">
        <v>28</v>
      </c>
      <c r="E168" s="79" t="s">
        <v>70</v>
      </c>
      <c r="F168" s="66">
        <v>200</v>
      </c>
      <c r="G168" s="81">
        <v>15.4</v>
      </c>
      <c r="H168" s="81">
        <v>18.05</v>
      </c>
      <c r="I168" s="81">
        <v>46.21</v>
      </c>
      <c r="J168" s="81">
        <v>397.38</v>
      </c>
      <c r="K168" s="52" t="s">
        <v>56</v>
      </c>
      <c r="L168" s="82"/>
    </row>
    <row r="169" spans="1:12" ht="15">
      <c r="A169" s="23"/>
      <c r="B169" s="15"/>
      <c r="C169" s="11"/>
      <c r="D169" s="7"/>
      <c r="E169" s="54"/>
      <c r="F169" s="50"/>
      <c r="G169" s="59"/>
      <c r="H169" s="59"/>
      <c r="I169" s="59"/>
      <c r="J169" s="59"/>
      <c r="K169" s="50"/>
      <c r="L169" s="61"/>
    </row>
    <row r="170" spans="1:12" ht="15">
      <c r="A170" s="23"/>
      <c r="B170" s="15"/>
      <c r="C170" s="11"/>
      <c r="D170" s="7" t="s">
        <v>30</v>
      </c>
      <c r="E170" s="54" t="s">
        <v>52</v>
      </c>
      <c r="F170" s="50">
        <v>200</v>
      </c>
      <c r="G170" s="55">
        <v>0.6</v>
      </c>
      <c r="H170" s="55">
        <v>0</v>
      </c>
      <c r="I170" s="55">
        <v>31.4</v>
      </c>
      <c r="J170" s="55">
        <v>128</v>
      </c>
      <c r="K170" s="50" t="s">
        <v>53</v>
      </c>
      <c r="L170" s="53"/>
    </row>
    <row r="171" spans="1:12" ht="15">
      <c r="A171" s="23"/>
      <c r="B171" s="15"/>
      <c r="C171" s="11"/>
      <c r="D171" s="7" t="s">
        <v>31</v>
      </c>
      <c r="E171" s="54" t="s">
        <v>54</v>
      </c>
      <c r="F171" s="50">
        <v>20</v>
      </c>
      <c r="G171" s="55">
        <v>1.54</v>
      </c>
      <c r="H171" s="55">
        <v>0.16</v>
      </c>
      <c r="I171" s="55">
        <v>9.9</v>
      </c>
      <c r="J171" s="55">
        <v>47.2</v>
      </c>
      <c r="K171" s="43"/>
      <c r="L171" s="53"/>
    </row>
    <row r="172" spans="1:12" ht="15">
      <c r="A172" s="23"/>
      <c r="B172" s="15"/>
      <c r="C172" s="11"/>
      <c r="D172" s="7" t="s">
        <v>32</v>
      </c>
      <c r="E172" s="54" t="s">
        <v>98</v>
      </c>
      <c r="F172" s="50">
        <v>20</v>
      </c>
      <c r="G172" s="55">
        <v>1.32</v>
      </c>
      <c r="H172" s="55">
        <v>0.22</v>
      </c>
      <c r="I172" s="55">
        <v>8.7799999999999994</v>
      </c>
      <c r="J172" s="55">
        <v>42.38</v>
      </c>
      <c r="K172" s="43"/>
      <c r="L172" s="53"/>
    </row>
    <row r="173" spans="1:12" ht="15">
      <c r="A173" s="23"/>
      <c r="B173" s="15"/>
      <c r="C173" s="11"/>
      <c r="D173" s="6" t="s">
        <v>42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33">SUM(G166:G174)</f>
        <v>24.16</v>
      </c>
      <c r="H175" s="19">
        <f t="shared" si="33"/>
        <v>22.99</v>
      </c>
      <c r="I175" s="19">
        <f t="shared" si="33"/>
        <v>113.09</v>
      </c>
      <c r="J175" s="19">
        <f t="shared" si="33"/>
        <v>728.32</v>
      </c>
      <c r="K175" s="25"/>
      <c r="L175" s="89">
        <f t="shared" ref="L175" si="34">SUM(L166:L174)</f>
        <v>0</v>
      </c>
    </row>
    <row r="176" spans="1:12" ht="15.75" customHeight="1" thickBot="1">
      <c r="A176" s="29">
        <f>A158</f>
        <v>2</v>
      </c>
      <c r="B176" s="30">
        <f>B158</f>
        <v>3</v>
      </c>
      <c r="C176" s="93" t="s">
        <v>4</v>
      </c>
      <c r="D176" s="98"/>
      <c r="E176" s="31"/>
      <c r="F176" s="32">
        <f>F165+F175</f>
        <v>640</v>
      </c>
      <c r="G176" s="32">
        <f t="shared" ref="G176:L176" si="35">G165+G175</f>
        <v>24.16</v>
      </c>
      <c r="H176" s="32">
        <f t="shared" si="35"/>
        <v>22.99</v>
      </c>
      <c r="I176" s="32">
        <f t="shared" si="35"/>
        <v>113.09</v>
      </c>
      <c r="J176" s="32">
        <f t="shared" si="35"/>
        <v>728.32</v>
      </c>
      <c r="K176" s="32"/>
      <c r="L176" s="90">
        <f t="shared" si="35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6">SUM(G177:G183)</f>
        <v>0</v>
      </c>
      <c r="H184" s="19">
        <f t="shared" si="36"/>
        <v>0</v>
      </c>
      <c r="I184" s="19">
        <f t="shared" si="36"/>
        <v>0</v>
      </c>
      <c r="J184" s="19">
        <f t="shared" si="36"/>
        <v>0</v>
      </c>
      <c r="K184" s="25"/>
      <c r="L184" s="19">
        <f t="shared" ref="L184" si="37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4" t="s">
        <v>47</v>
      </c>
      <c r="F186" s="56">
        <v>200</v>
      </c>
      <c r="G186" s="59">
        <v>1.76</v>
      </c>
      <c r="H186" s="59">
        <v>2.2240000000000002</v>
      </c>
      <c r="I186" s="59">
        <v>12.304</v>
      </c>
      <c r="J186" s="59">
        <v>106</v>
      </c>
      <c r="K186" s="71" t="s">
        <v>69</v>
      </c>
      <c r="L186" s="61"/>
    </row>
    <row r="187" spans="1:12" ht="15">
      <c r="A187" s="23"/>
      <c r="B187" s="15"/>
      <c r="C187" s="11"/>
      <c r="D187" s="7" t="s">
        <v>28</v>
      </c>
      <c r="E187" s="54" t="s">
        <v>76</v>
      </c>
      <c r="F187" s="50">
        <v>100</v>
      </c>
      <c r="G187" s="59">
        <v>14</v>
      </c>
      <c r="H187" s="59">
        <v>14.65</v>
      </c>
      <c r="I187" s="59">
        <v>9.8000000000000007</v>
      </c>
      <c r="J187" s="59">
        <v>229.9</v>
      </c>
      <c r="K187" s="50" t="s">
        <v>56</v>
      </c>
      <c r="L187" s="61"/>
    </row>
    <row r="188" spans="1:12" ht="15">
      <c r="A188" s="23"/>
      <c r="B188" s="15"/>
      <c r="C188" s="11"/>
      <c r="D188" s="7" t="s">
        <v>40</v>
      </c>
      <c r="E188" s="54" t="s">
        <v>101</v>
      </c>
      <c r="F188" s="56">
        <v>30</v>
      </c>
      <c r="G188" s="59">
        <v>0.78</v>
      </c>
      <c r="H188" s="59">
        <v>2.88</v>
      </c>
      <c r="I188" s="59">
        <v>2.82</v>
      </c>
      <c r="J188" s="59">
        <v>40.32</v>
      </c>
      <c r="K188" s="71" t="s">
        <v>99</v>
      </c>
      <c r="L188" s="61"/>
    </row>
    <row r="189" spans="1:12" ht="15">
      <c r="A189" s="23"/>
      <c r="B189" s="15"/>
      <c r="C189" s="11"/>
      <c r="D189" s="7" t="s">
        <v>29</v>
      </c>
      <c r="E189" s="54" t="s">
        <v>77</v>
      </c>
      <c r="F189" s="56">
        <v>150</v>
      </c>
      <c r="G189" s="70">
        <v>2.0299999999999998</v>
      </c>
      <c r="H189" s="70">
        <v>3.36</v>
      </c>
      <c r="I189" s="70">
        <v>51.38</v>
      </c>
      <c r="J189" s="70">
        <v>210.15</v>
      </c>
      <c r="K189" s="71" t="s">
        <v>78</v>
      </c>
      <c r="L189" s="61"/>
    </row>
    <row r="190" spans="1:12" ht="15">
      <c r="A190" s="23"/>
      <c r="B190" s="15"/>
      <c r="C190" s="11"/>
      <c r="D190" s="7" t="s">
        <v>30</v>
      </c>
      <c r="E190" s="54" t="s">
        <v>48</v>
      </c>
      <c r="F190" s="50">
        <v>200</v>
      </c>
      <c r="G190" s="55">
        <v>3.87</v>
      </c>
      <c r="H190" s="55">
        <v>3.8</v>
      </c>
      <c r="I190" s="55">
        <v>13.09</v>
      </c>
      <c r="J190" s="55">
        <v>101.88</v>
      </c>
      <c r="K190" s="71" t="s">
        <v>79</v>
      </c>
      <c r="L190" s="53"/>
    </row>
    <row r="191" spans="1:12" ht="15">
      <c r="A191" s="23"/>
      <c r="B191" s="15"/>
      <c r="C191" s="11"/>
      <c r="D191" s="7" t="s">
        <v>31</v>
      </c>
      <c r="E191" s="54" t="s">
        <v>54</v>
      </c>
      <c r="F191" s="50">
        <v>30</v>
      </c>
      <c r="G191" s="55">
        <v>2.31</v>
      </c>
      <c r="H191" s="55">
        <v>0.24</v>
      </c>
      <c r="I191" s="55">
        <v>14.85</v>
      </c>
      <c r="J191" s="55">
        <v>70.8</v>
      </c>
      <c r="K191" s="43"/>
      <c r="L191" s="53"/>
    </row>
    <row r="192" spans="1:12" ht="15">
      <c r="A192" s="23"/>
      <c r="B192" s="15"/>
      <c r="C192" s="11"/>
      <c r="D192" s="6" t="s">
        <v>32</v>
      </c>
      <c r="E192" s="41" t="s">
        <v>107</v>
      </c>
      <c r="F192" s="42">
        <v>30</v>
      </c>
      <c r="G192" s="42">
        <v>1.98</v>
      </c>
      <c r="H192" s="42">
        <v>0.33</v>
      </c>
      <c r="I192" s="42">
        <v>13.17</v>
      </c>
      <c r="J192" s="42">
        <v>63.57</v>
      </c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38">SUM(G185:G193)</f>
        <v>26.73</v>
      </c>
      <c r="H194" s="19">
        <f t="shared" si="38"/>
        <v>27.483999999999998</v>
      </c>
      <c r="I194" s="19">
        <f t="shared" si="38"/>
        <v>117.414</v>
      </c>
      <c r="J194" s="19">
        <f t="shared" si="38"/>
        <v>822.62</v>
      </c>
      <c r="K194" s="25"/>
      <c r="L194" s="89">
        <f t="shared" ref="L194" si="39">SUM(L185:L193)</f>
        <v>0</v>
      </c>
    </row>
    <row r="195" spans="1:12" ht="13.5" customHeight="1" thickBot="1">
      <c r="A195" s="29">
        <f>A177</f>
        <v>2</v>
      </c>
      <c r="B195" s="30">
        <f>B177</f>
        <v>4</v>
      </c>
      <c r="C195" s="93" t="s">
        <v>4</v>
      </c>
      <c r="D195" s="98"/>
      <c r="E195" s="31"/>
      <c r="F195" s="32">
        <f>F184+F194</f>
        <v>740</v>
      </c>
      <c r="G195" s="32">
        <f t="shared" ref="G195:L195" si="40">G184+G194</f>
        <v>26.73</v>
      </c>
      <c r="H195" s="32">
        <f t="shared" si="40"/>
        <v>27.483999999999998</v>
      </c>
      <c r="I195" s="32">
        <f t="shared" si="40"/>
        <v>117.414</v>
      </c>
      <c r="J195" s="32">
        <f t="shared" si="40"/>
        <v>822.62</v>
      </c>
      <c r="K195" s="32"/>
      <c r="L195" s="90">
        <f t="shared" si="40"/>
        <v>0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8"/>
      <c r="F196" s="39"/>
      <c r="G196" s="39"/>
      <c r="H196" s="39"/>
      <c r="I196" s="39"/>
      <c r="J196" s="39"/>
      <c r="K196" s="40"/>
      <c r="L196" s="91"/>
    </row>
    <row r="197" spans="1:12" ht="1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3"/>
      <c r="B199" s="15"/>
      <c r="C199" s="11"/>
      <c r="D199" s="7" t="s">
        <v>23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>
      <c r="A200" s="23"/>
      <c r="B200" s="15"/>
      <c r="C200" s="11"/>
      <c r="D200" s="7" t="s">
        <v>24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1">SUM(G196:G202)</f>
        <v>0</v>
      </c>
      <c r="H203" s="19">
        <f t="shared" si="41"/>
        <v>0</v>
      </c>
      <c r="I203" s="19">
        <f t="shared" si="41"/>
        <v>0</v>
      </c>
      <c r="J203" s="19">
        <f t="shared" si="41"/>
        <v>0</v>
      </c>
      <c r="K203" s="25"/>
      <c r="L203" s="19">
        <f t="shared" ref="L203" si="42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1" t="s">
        <v>80</v>
      </c>
      <c r="F204" s="42">
        <v>60</v>
      </c>
      <c r="G204" s="42">
        <v>7.08</v>
      </c>
      <c r="H204" s="42">
        <v>3</v>
      </c>
      <c r="I204" s="42">
        <v>16.739999999999998</v>
      </c>
      <c r="J204" s="42">
        <v>42.78</v>
      </c>
      <c r="K204" s="43" t="s">
        <v>81</v>
      </c>
      <c r="L204" s="42"/>
    </row>
    <row r="205" spans="1:12" ht="15">
      <c r="A205" s="23"/>
      <c r="B205" s="15"/>
      <c r="C205" s="11"/>
      <c r="D205" s="7" t="s">
        <v>27</v>
      </c>
      <c r="E205" s="54" t="s">
        <v>82</v>
      </c>
      <c r="F205" s="50">
        <v>200</v>
      </c>
      <c r="G205" s="59">
        <v>2.34</v>
      </c>
      <c r="H205" s="59">
        <v>4.0999999999999996</v>
      </c>
      <c r="I205" s="59">
        <v>19.78</v>
      </c>
      <c r="J205" s="59">
        <v>125.78</v>
      </c>
      <c r="K205" s="43" t="s">
        <v>63</v>
      </c>
      <c r="L205" s="42"/>
    </row>
    <row r="206" spans="1:12" ht="15">
      <c r="A206" s="23"/>
      <c r="B206" s="15"/>
      <c r="C206" s="11"/>
      <c r="D206" s="7" t="s">
        <v>28</v>
      </c>
      <c r="E206" s="54" t="s">
        <v>89</v>
      </c>
      <c r="F206" s="50">
        <v>90</v>
      </c>
      <c r="G206" s="59">
        <v>11.26</v>
      </c>
      <c r="H206" s="59">
        <v>10.94</v>
      </c>
      <c r="I206" s="59">
        <v>24.37</v>
      </c>
      <c r="J206" s="59">
        <v>319.32</v>
      </c>
      <c r="K206" s="43" t="s">
        <v>43</v>
      </c>
      <c r="L206" s="42"/>
    </row>
    <row r="207" spans="1:12" ht="15">
      <c r="A207" s="23"/>
      <c r="B207" s="15"/>
      <c r="C207" s="11"/>
      <c r="D207" s="7" t="s">
        <v>29</v>
      </c>
      <c r="E207" s="41" t="s">
        <v>44</v>
      </c>
      <c r="F207" s="42">
        <v>200</v>
      </c>
      <c r="G207" s="42">
        <v>4.2</v>
      </c>
      <c r="H207" s="42">
        <v>9</v>
      </c>
      <c r="I207" s="42">
        <v>29.2</v>
      </c>
      <c r="J207" s="42">
        <v>214.56</v>
      </c>
      <c r="K207" s="43" t="s">
        <v>66</v>
      </c>
      <c r="L207" s="42"/>
    </row>
    <row r="208" spans="1:12" ht="15">
      <c r="A208" s="23"/>
      <c r="B208" s="15"/>
      <c r="C208" s="11"/>
      <c r="D208" s="7" t="s">
        <v>30</v>
      </c>
      <c r="E208" s="54" t="s">
        <v>84</v>
      </c>
      <c r="F208" s="56">
        <v>200</v>
      </c>
      <c r="G208" s="70">
        <v>0.4</v>
      </c>
      <c r="H208" s="70">
        <v>0.27</v>
      </c>
      <c r="I208" s="70">
        <v>17.2</v>
      </c>
      <c r="J208" s="70">
        <v>72.83</v>
      </c>
      <c r="K208" s="71" t="s">
        <v>68</v>
      </c>
      <c r="L208" s="61"/>
    </row>
    <row r="209" spans="1:12" ht="15">
      <c r="A209" s="23"/>
      <c r="B209" s="15"/>
      <c r="C209" s="11"/>
      <c r="D209" s="7" t="s">
        <v>31</v>
      </c>
      <c r="E209" s="54" t="s">
        <v>54</v>
      </c>
      <c r="F209" s="50">
        <v>20</v>
      </c>
      <c r="G209" s="55">
        <v>1.54</v>
      </c>
      <c r="H209" s="55">
        <v>0.16</v>
      </c>
      <c r="I209" s="55">
        <v>9.9</v>
      </c>
      <c r="J209" s="55">
        <v>47.2</v>
      </c>
      <c r="K209" s="71"/>
      <c r="L209" s="53"/>
    </row>
    <row r="210" spans="1:12" ht="15">
      <c r="A210" s="23"/>
      <c r="B210" s="15"/>
      <c r="C210" s="11"/>
      <c r="D210" s="7" t="s">
        <v>32</v>
      </c>
      <c r="E210" s="54"/>
      <c r="F210" s="50"/>
      <c r="G210" s="55"/>
      <c r="H210" s="55"/>
      <c r="I210" s="55"/>
      <c r="J210" s="55"/>
      <c r="K210" s="43"/>
      <c r="L210" s="53"/>
    </row>
    <row r="211" spans="1:12" ht="1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3">SUM(G204:G212)</f>
        <v>26.819999999999997</v>
      </c>
      <c r="H213" s="19">
        <f t="shared" si="43"/>
        <v>27.47</v>
      </c>
      <c r="I213" s="19">
        <f t="shared" si="43"/>
        <v>117.19000000000001</v>
      </c>
      <c r="J213" s="19">
        <f t="shared" si="43"/>
        <v>822.47000000000014</v>
      </c>
      <c r="K213" s="25"/>
      <c r="L213" s="89">
        <f t="shared" ref="L213" si="44">SUM(L204:L212)</f>
        <v>0</v>
      </c>
    </row>
    <row r="214" spans="1:12" ht="13.5" thickBot="1">
      <c r="A214" s="29">
        <f>A196</f>
        <v>2</v>
      </c>
      <c r="B214" s="30">
        <f>B196</f>
        <v>5</v>
      </c>
      <c r="C214" s="93" t="s">
        <v>4</v>
      </c>
      <c r="D214" s="98"/>
      <c r="E214" s="31"/>
      <c r="F214" s="32">
        <f>F203+F213</f>
        <v>770</v>
      </c>
      <c r="G214" s="32">
        <f t="shared" ref="G214:J214" si="45">G203+G213</f>
        <v>26.819999999999997</v>
      </c>
      <c r="H214" s="32">
        <f t="shared" si="45"/>
        <v>27.47</v>
      </c>
      <c r="I214" s="32">
        <f t="shared" si="45"/>
        <v>117.19000000000001</v>
      </c>
      <c r="J214" s="32">
        <f t="shared" si="45"/>
        <v>822.47000000000014</v>
      </c>
      <c r="K214" s="32"/>
      <c r="L214" s="90">
        <f t="shared" ref="L214" si="46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8"/>
      <c r="F215" s="39"/>
      <c r="G215" s="39"/>
      <c r="H215" s="39"/>
      <c r="I215" s="39"/>
      <c r="J215" s="39"/>
      <c r="K215" s="40"/>
      <c r="L215" s="39"/>
    </row>
    <row r="216" spans="1:12" ht="1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>
      <c r="A217" s="23"/>
      <c r="B217" s="15"/>
      <c r="C217" s="11"/>
      <c r="D217" s="7" t="s">
        <v>22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>
      <c r="A218" s="23"/>
      <c r="B218" s="15"/>
      <c r="C218" s="11"/>
      <c r="D218" s="7" t="s">
        <v>23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47">SUM(G215:G221)</f>
        <v>0</v>
      </c>
      <c r="H222" s="19">
        <f t="shared" si="47"/>
        <v>0</v>
      </c>
      <c r="I222" s="19">
        <f t="shared" si="47"/>
        <v>0</v>
      </c>
      <c r="J222" s="19">
        <f t="shared" si="47"/>
        <v>0</v>
      </c>
      <c r="K222" s="25"/>
      <c r="L222" s="19">
        <f t="shared" ref="L222" si="48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3"/>
      <c r="B224" s="15"/>
      <c r="C224" s="11"/>
      <c r="D224" s="7" t="s">
        <v>27</v>
      </c>
      <c r="E224" s="83" t="s">
        <v>115</v>
      </c>
      <c r="F224" s="84">
        <v>200</v>
      </c>
      <c r="G224" s="85">
        <v>131.6</v>
      </c>
      <c r="H224" s="85">
        <v>5.72</v>
      </c>
      <c r="I224" s="85">
        <v>7.5</v>
      </c>
      <c r="J224" s="85">
        <v>10</v>
      </c>
      <c r="K224" s="84" t="s">
        <v>55</v>
      </c>
      <c r="L224" s="61"/>
    </row>
    <row r="225" spans="1:12" ht="15">
      <c r="A225" s="23"/>
      <c r="B225" s="15"/>
      <c r="C225" s="11"/>
      <c r="D225" s="7" t="s">
        <v>28</v>
      </c>
      <c r="E225" s="83" t="s">
        <v>116</v>
      </c>
      <c r="F225" s="84">
        <v>200</v>
      </c>
      <c r="G225" s="85">
        <v>351.71</v>
      </c>
      <c r="H225" s="85">
        <v>12.7</v>
      </c>
      <c r="I225" s="85">
        <v>14.78</v>
      </c>
      <c r="J225" s="85">
        <v>37.909999999999997</v>
      </c>
      <c r="K225" s="84" t="s">
        <v>43</v>
      </c>
      <c r="L225" s="61"/>
    </row>
    <row r="226" spans="1:12" ht="15">
      <c r="A226" s="23"/>
      <c r="B226" s="15"/>
      <c r="C226" s="11"/>
      <c r="D226" s="7" t="s">
        <v>29</v>
      </c>
      <c r="E226" s="83"/>
      <c r="F226" s="84"/>
      <c r="G226" s="85"/>
      <c r="H226" s="85"/>
      <c r="I226" s="85"/>
      <c r="J226" s="85"/>
      <c r="K226" s="84"/>
      <c r="L226" s="53"/>
    </row>
    <row r="227" spans="1:12" ht="15">
      <c r="A227" s="23"/>
      <c r="B227" s="15"/>
      <c r="C227" s="11"/>
      <c r="D227" s="7" t="s">
        <v>30</v>
      </c>
      <c r="E227" s="83" t="s">
        <v>84</v>
      </c>
      <c r="F227" s="84">
        <v>200</v>
      </c>
      <c r="G227" s="86">
        <v>128</v>
      </c>
      <c r="H227" s="86">
        <v>0.6</v>
      </c>
      <c r="I227" s="86">
        <v>0.27</v>
      </c>
      <c r="J227" s="86">
        <v>31.4</v>
      </c>
      <c r="K227" s="84" t="s">
        <v>53</v>
      </c>
      <c r="L227" s="53"/>
    </row>
    <row r="228" spans="1:12" ht="15">
      <c r="A228" s="23"/>
      <c r="B228" s="15"/>
      <c r="C228" s="11"/>
      <c r="D228" s="7" t="s">
        <v>31</v>
      </c>
      <c r="E228" s="54" t="s">
        <v>54</v>
      </c>
      <c r="F228" s="50">
        <v>40</v>
      </c>
      <c r="G228" s="86">
        <v>94.4</v>
      </c>
      <c r="H228" s="86">
        <v>3.08</v>
      </c>
      <c r="I228" s="86">
        <v>0.32</v>
      </c>
      <c r="J228" s="86">
        <v>19.8</v>
      </c>
      <c r="K228" s="71"/>
      <c r="L228" s="53"/>
    </row>
    <row r="229" spans="1:12" ht="15">
      <c r="A229" s="23"/>
      <c r="B229" s="15"/>
      <c r="C229" s="11"/>
      <c r="D229" s="7" t="s">
        <v>32</v>
      </c>
      <c r="E229" s="54" t="s">
        <v>117</v>
      </c>
      <c r="F229" s="50">
        <v>30</v>
      </c>
      <c r="G229" s="86">
        <v>63.57</v>
      </c>
      <c r="H229" s="86">
        <v>1.98</v>
      </c>
      <c r="I229" s="86">
        <v>0.33</v>
      </c>
      <c r="J229" s="86">
        <v>13.17</v>
      </c>
      <c r="K229" s="43"/>
      <c r="L229" s="53"/>
    </row>
    <row r="230" spans="1:12" ht="15">
      <c r="A230" s="23"/>
      <c r="B230" s="15"/>
      <c r="C230" s="11"/>
      <c r="D230" s="6" t="s">
        <v>42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670</v>
      </c>
      <c r="G232" s="19">
        <f t="shared" ref="G232:J232" si="49">SUM(G223:G231)</f>
        <v>769.28</v>
      </c>
      <c r="H232" s="19">
        <f t="shared" si="49"/>
        <v>24.080000000000002</v>
      </c>
      <c r="I232" s="19">
        <f t="shared" si="49"/>
        <v>23.2</v>
      </c>
      <c r="J232" s="19">
        <f t="shared" si="49"/>
        <v>112.28</v>
      </c>
      <c r="K232" s="25"/>
      <c r="L232" s="89"/>
    </row>
    <row r="233" spans="1:12" ht="13.5" thickBot="1">
      <c r="A233" s="29">
        <f>A215</f>
        <v>2</v>
      </c>
      <c r="B233" s="30">
        <f>B215</f>
        <v>6</v>
      </c>
      <c r="C233" s="93" t="s">
        <v>4</v>
      </c>
      <c r="D233" s="98"/>
      <c r="E233" s="31"/>
      <c r="F233" s="32">
        <f>F222+F232</f>
        <v>670</v>
      </c>
      <c r="G233" s="32">
        <f t="shared" ref="G233:L233" si="50">G222+G232</f>
        <v>769.28</v>
      </c>
      <c r="H233" s="32">
        <f t="shared" si="50"/>
        <v>24.080000000000002</v>
      </c>
      <c r="I233" s="32">
        <f t="shared" si="50"/>
        <v>23.2</v>
      </c>
      <c r="J233" s="32">
        <f t="shared" si="50"/>
        <v>112.28</v>
      </c>
      <c r="K233" s="32"/>
      <c r="L233" s="90">
        <f t="shared" si="50"/>
        <v>0</v>
      </c>
    </row>
    <row r="234" spans="1:12" ht="13.5" thickBot="1">
      <c r="A234" s="27"/>
      <c r="B234" s="28"/>
      <c r="C234" s="99" t="s">
        <v>5</v>
      </c>
      <c r="D234" s="100"/>
      <c r="E234" s="101"/>
      <c r="F234" s="88">
        <f>(F24+F43+F62+F81+F100+F138+F157+F176+F195+F233+F119+F214)/(IF(F24=0,0,1)+IF(F43=0,0,1)+IF(F62=0,0,1)+IF(F81=0,0,1)+IF(F100=0,0,1)+IF(F138=0,0,1)+IF(F157=0,0,1)+IF(F176=0,0,1)+IF(F195=0,0,1)+IF(F233=0,0,1)+IF(F214=0,0,1)+IF(F119=0,0,1))</f>
        <v>735</v>
      </c>
      <c r="G234" s="87">
        <f t="shared" ref="G234:L234" si="51">(G24+G43+G62+G81+G100+G138+G157+G176+G195+G233+G119+G214)/(IF(G24=0,0,1)+IF(G43=0,0,1)+IF(G62=0,0,1)+IF(G81=0,0,1)+IF(G100=0,0,1)+IF(G138=0,0,1)+IF(G157=0,0,1)+IF(G176=0,0,1)+IF(G195=0,0,1)+IF(G233=0,0,1)+IF(G214=0,0,1)+IF(G119=0,0,1))</f>
        <v>218.37966666666668</v>
      </c>
      <c r="H234" s="87">
        <f t="shared" si="51"/>
        <v>26.692833333333329</v>
      </c>
      <c r="I234" s="87">
        <f t="shared" si="51"/>
        <v>101.55533333333335</v>
      </c>
      <c r="J234" s="87">
        <f t="shared" si="51"/>
        <v>804.23616666666669</v>
      </c>
      <c r="K234" s="88"/>
      <c r="L234" s="88">
        <f t="shared" si="51"/>
        <v>67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Человек</cp:lastModifiedBy>
  <dcterms:created xsi:type="dcterms:W3CDTF">2022-05-16T14:23:56Z</dcterms:created>
  <dcterms:modified xsi:type="dcterms:W3CDTF">2025-05-06T08:56:21Z</dcterms:modified>
</cp:coreProperties>
</file>